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2. TRANSPARENCIA\3. Contratación con Empresas públicas (trimestral)\2023\"/>
    </mc:Choice>
  </mc:AlternateContent>
  <bookViews>
    <workbookView xWindow="0" yWindow="0" windowWidth="28800" windowHeight="12150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1" i="1"/>
  <c r="D34" i="1" s="1"/>
  <c r="D30" i="1"/>
  <c r="D29" i="1"/>
  <c r="D27" i="1"/>
  <c r="D28" i="1" s="1"/>
  <c r="D23" i="1"/>
  <c r="D22" i="1"/>
  <c r="D21" i="1"/>
  <c r="D26" i="1" s="1"/>
  <c r="D18" i="1"/>
  <c r="D20" i="1" s="1"/>
  <c r="D15" i="1"/>
  <c r="D17" i="1" s="1"/>
  <c r="D13" i="1"/>
  <c r="D14" i="1" s="1"/>
  <c r="D35" i="1" l="1"/>
</calcChain>
</file>

<file path=xl/sharedStrings.xml><?xml version="1.0" encoding="utf-8"?>
<sst xmlns="http://schemas.openxmlformats.org/spreadsheetml/2006/main" count="34" uniqueCount="32">
  <si>
    <t>INFORMACIÓN DE FACTURACIÓN CON CONTRATOS ENTRE SOCIEDADES PÚBLICAS (Enero - Diciembre 2023)</t>
  </si>
  <si>
    <t>SOCIEDAD PÚBLICA</t>
  </si>
  <si>
    <t>Concepto</t>
  </si>
  <si>
    <t>Importe facturado</t>
  </si>
  <si>
    <t>NAVARRA DE SERVICIOS Y TECNOLOGÍAS, S.A. (NASERTIC)</t>
  </si>
  <si>
    <t>Servicios de tecnologías de la información, telecomunicaciones, servicios web y analíticas de laboratorio</t>
  </si>
  <si>
    <t>Total Nasertic</t>
  </si>
  <si>
    <t>TRABAJOS CATASTRALES, S.A. (TRACASA)</t>
  </si>
  <si>
    <t>Mantenimiento software</t>
  </si>
  <si>
    <t>Gestión de afecciones</t>
  </si>
  <si>
    <t>Total Tracasa</t>
  </si>
  <si>
    <t>TRACASA INSTRUMENTAL, S.L. (TRACASA INSTRUMENTAL)</t>
  </si>
  <si>
    <t>Total Tracasa Instrumental</t>
  </si>
  <si>
    <t>GESTIÓN AMBIENTAL NAVARRA, S.A. (GAN)</t>
  </si>
  <si>
    <t>Trabajos de evaluación ambiental del Plan de Saneamiento 2023</t>
  </si>
  <si>
    <t>Estudio calidad de los ríos</t>
  </si>
  <si>
    <t>Seguimiento técnico y mantenimiento de los espacios ajardinados</t>
  </si>
  <si>
    <t>Proyecto reparación de colector en Arroyo Aranea en Arizkun y redacción proyecto en Goizueta</t>
  </si>
  <si>
    <t>Control caudal red colectores de saneamiento</t>
  </si>
  <si>
    <t>Total GAN</t>
  </si>
  <si>
    <t>CENTRO NAVARRO DE AUTOAPRENDIZAJE DE IDIOMAS, S.A. (CNAI)</t>
  </si>
  <si>
    <t>Formación en idiomas: Inglés, Frances y Euskera</t>
  </si>
  <si>
    <t>Total CNAI</t>
  </si>
  <si>
    <t>CIUDAD AGROALIMENTARIA DE TUDELA, S.L. (CAT)</t>
  </si>
  <si>
    <t>Alquiler oficinas y vestuarios NILSA en Tudela</t>
  </si>
  <si>
    <t>Total CAT</t>
  </si>
  <si>
    <t>CORPORACIÓN PÚBLICA EMPRESARIAL DE NAVARRA (CPEN)</t>
  </si>
  <si>
    <t>Prestación de servicios corporativos y de apoyo</t>
  </si>
  <si>
    <t>Seguros corporativos</t>
  </si>
  <si>
    <t>Gestión de nóminas</t>
  </si>
  <si>
    <t>Total CPEN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</si>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</sst>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wrapText="1"/>
    </xf>
    <xf numFmtId="164" fontId="0" fillId="0" borderId="6" xfId="0" applyNumberForma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164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164" fontId="0" fillId="0" borderId="6" xfId="0" applyNumberForma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8" xfId="0" applyNumberFormat="1" applyBorder="1"/>
    <xf numFmtId="0" fontId="0" fillId="0" borderId="0" xfId="0" applyFont="1" applyBorder="1" applyAlignment="1">
      <alignment vertical="center" wrapText="1"/>
    </xf>
    <xf numFmtId="164" fontId="2" fillId="3" borderId="14" xfId="0" applyNumberFormat="1" applyFont="1" applyFill="1" applyBorder="1"/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11" xfId="0" applyNumberFormat="1" applyBorder="1"/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5</xdr:row>
      <xdr:rowOff>152400</xdr:rowOff>
    </xdr:from>
    <xdr:to>
      <xdr:col>3</xdr:col>
      <xdr:colOff>1064039</xdr:colOff>
      <xdr:row>9</xdr:row>
      <xdr:rowOff>115155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1181100"/>
          <a:ext cx="968789" cy="72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7"/>
  <sheetViews>
    <sheetView showGridLines="0" tabSelected="1" workbookViewId="0">
      <selection activeCell="B41" sqref="B41"/>
    </sheetView>
  </sheetViews>
  <sheetFormatPr baseColWidth="10" defaultRowHeight="15" x14ac:dyDescent="0.25"/>
  <cols>
    <col min="2" max="2" width="70.7109375" bestFit="1" customWidth="1"/>
    <col min="3" max="3" width="55.28515625" bestFit="1" customWidth="1"/>
    <col min="4" max="4" width="17.140625" bestFit="1" customWidth="1"/>
  </cols>
  <sheetData>
    <row r="5" spans="2:4" ht="21" x14ac:dyDescent="0.35">
      <c r="B5" s="1" t="s">
        <v>0</v>
      </c>
      <c r="C5" s="1"/>
      <c r="D5" s="1"/>
    </row>
    <row r="11" spans="2:4" ht="15.75" thickBot="1" x14ac:dyDescent="0.3"/>
    <row r="12" spans="2:4" ht="15.75" thickBot="1" x14ac:dyDescent="0.3">
      <c r="B12" s="2" t="s">
        <v>1</v>
      </c>
      <c r="C12" s="3" t="s">
        <v>2</v>
      </c>
      <c r="D12" s="4" t="s">
        <v>3</v>
      </c>
    </row>
    <row r="13" spans="2:4" ht="45" x14ac:dyDescent="0.25">
      <c r="B13" s="5" t="s">
        <v>4</v>
      </c>
      <c r="C13" s="6" t="s">
        <v>5</v>
      </c>
      <c r="D13" s="7">
        <f>38644.85+29608.49+36995.21+50673.03</f>
        <v>155921.57999999999</v>
      </c>
    </row>
    <row r="14" spans="2:4" x14ac:dyDescent="0.25">
      <c r="B14" s="8"/>
      <c r="C14" s="9" t="s">
        <v>6</v>
      </c>
      <c r="D14" s="10">
        <f>SUM(D13)</f>
        <v>155921.57999999999</v>
      </c>
    </row>
    <row r="15" spans="2:4" x14ac:dyDescent="0.25">
      <c r="B15" s="11" t="s">
        <v>7</v>
      </c>
      <c r="C15" s="12" t="s">
        <v>8</v>
      </c>
      <c r="D15" s="13">
        <f>35.58+74.99+99.88+180.85</f>
        <v>391.29999999999995</v>
      </c>
    </row>
    <row r="16" spans="2:4" x14ac:dyDescent="0.25">
      <c r="B16" s="14"/>
      <c r="C16" s="15" t="s">
        <v>9</v>
      </c>
      <c r="D16" s="16">
        <v>3510</v>
      </c>
    </row>
    <row r="17" spans="2:4" x14ac:dyDescent="0.25">
      <c r="B17" s="17"/>
      <c r="C17" s="18" t="s">
        <v>10</v>
      </c>
      <c r="D17" s="19">
        <f>SUM(D15:D16)</f>
        <v>3901.3</v>
      </c>
    </row>
    <row r="18" spans="2:4" x14ac:dyDescent="0.25">
      <c r="B18" s="11" t="s">
        <v>11</v>
      </c>
      <c r="C18" s="12" t="s">
        <v>8</v>
      </c>
      <c r="D18" s="13">
        <f>2083.56+1827.69</f>
        <v>3911.25</v>
      </c>
    </row>
    <row r="19" spans="2:4" x14ac:dyDescent="0.25">
      <c r="B19" s="20"/>
      <c r="C19" s="21" t="s">
        <v>9</v>
      </c>
      <c r="D19" s="22">
        <v>800</v>
      </c>
    </row>
    <row r="20" spans="2:4" x14ac:dyDescent="0.25">
      <c r="B20" s="17"/>
      <c r="C20" s="18" t="s">
        <v>12</v>
      </c>
      <c r="D20" s="19">
        <f>SUM(D18:D19)</f>
        <v>4711.25</v>
      </c>
    </row>
    <row r="21" spans="2:4" ht="30" x14ac:dyDescent="0.25">
      <c r="B21" s="20" t="s">
        <v>13</v>
      </c>
      <c r="C21" s="23" t="s">
        <v>14</v>
      </c>
      <c r="D21" s="24">
        <f>38090+38090+19045</f>
        <v>95225</v>
      </c>
    </row>
    <row r="22" spans="2:4" x14ac:dyDescent="0.25">
      <c r="B22" s="20"/>
      <c r="C22" s="23" t="s">
        <v>15</v>
      </c>
      <c r="D22" s="24">
        <f>19500+39000+39000</f>
        <v>97500</v>
      </c>
    </row>
    <row r="23" spans="2:4" ht="30" x14ac:dyDescent="0.25">
      <c r="B23" s="20"/>
      <c r="C23" s="25" t="s">
        <v>16</v>
      </c>
      <c r="D23" s="24">
        <f>13162+13162</f>
        <v>26324</v>
      </c>
    </row>
    <row r="24" spans="2:4" ht="30" x14ac:dyDescent="0.25">
      <c r="B24" s="20"/>
      <c r="C24" s="25" t="s">
        <v>17</v>
      </c>
      <c r="D24" s="24">
        <v>30477.24</v>
      </c>
    </row>
    <row r="25" spans="2:4" x14ac:dyDescent="0.25">
      <c r="B25" s="20"/>
      <c r="C25" s="25" t="s">
        <v>18</v>
      </c>
      <c r="D25" s="24">
        <v>6050</v>
      </c>
    </row>
    <row r="26" spans="2:4" x14ac:dyDescent="0.25">
      <c r="B26" s="17"/>
      <c r="C26" s="18" t="s">
        <v>19</v>
      </c>
      <c r="D26" s="26">
        <f>SUM(D21:D25)</f>
        <v>255576.24</v>
      </c>
    </row>
    <row r="27" spans="2:4" x14ac:dyDescent="0.25">
      <c r="B27" s="27" t="s">
        <v>20</v>
      </c>
      <c r="C27" s="28" t="s">
        <v>21</v>
      </c>
      <c r="D27" s="29">
        <f>2767.5+4785.84+3675</f>
        <v>11228.34</v>
      </c>
    </row>
    <row r="28" spans="2:4" x14ac:dyDescent="0.25">
      <c r="B28" s="17"/>
      <c r="C28" s="18" t="s">
        <v>22</v>
      </c>
      <c r="D28" s="19">
        <f>SUM(D27)</f>
        <v>11228.34</v>
      </c>
    </row>
    <row r="29" spans="2:4" x14ac:dyDescent="0.25">
      <c r="B29" s="27" t="s">
        <v>23</v>
      </c>
      <c r="C29" s="28" t="s">
        <v>24</v>
      </c>
      <c r="D29" s="29">
        <f>3872.19+3872.19+3872.19+4047.19</f>
        <v>15663.76</v>
      </c>
    </row>
    <row r="30" spans="2:4" x14ac:dyDescent="0.25">
      <c r="B30" s="30"/>
      <c r="C30" s="31" t="s">
        <v>25</v>
      </c>
      <c r="D30" s="10">
        <f>SUM(D29)</f>
        <v>15663.76</v>
      </c>
    </row>
    <row r="31" spans="2:4" x14ac:dyDescent="0.25">
      <c r="B31" s="11" t="s">
        <v>26</v>
      </c>
      <c r="C31" s="32" t="s">
        <v>27</v>
      </c>
      <c r="D31" s="33">
        <f>21642+32990</f>
        <v>54632</v>
      </c>
    </row>
    <row r="32" spans="2:4" x14ac:dyDescent="0.25">
      <c r="B32" s="20"/>
      <c r="C32" s="23" t="s">
        <v>28</v>
      </c>
      <c r="D32" s="24"/>
    </row>
    <row r="33" spans="2:4" x14ac:dyDescent="0.25">
      <c r="B33" s="20"/>
      <c r="C33" s="23" t="s">
        <v>29</v>
      </c>
      <c r="D33" s="24">
        <f>2412+1668+1668+1736</f>
        <v>7484</v>
      </c>
    </row>
    <row r="34" spans="2:4" x14ac:dyDescent="0.25">
      <c r="B34" s="34"/>
      <c r="C34" s="35" t="s">
        <v>30</v>
      </c>
      <c r="D34" s="26">
        <f>SUM(D31:D33)</f>
        <v>62116</v>
      </c>
    </row>
    <row r="35" spans="2:4" x14ac:dyDescent="0.25">
      <c r="C35" s="36" t="s">
        <v>31</v>
      </c>
      <c r="D35" s="37">
        <f>+D14+D17+D26+D28+D30+D34+D20</f>
        <v>509118.47000000003</v>
      </c>
    </row>
    <row r="37" spans="2:4" x14ac:dyDescent="0.25">
      <c r="D37" s="38"/>
    </row>
  </sheetData>
  <mergeCells count="1">
    <mergeCell ref="B5:D5"/>
  </mergeCells>
  <pageMargins left="0.7" right="0.7" top="0.75" bottom="0.75" header="0.3" footer="0.3"/>
  <ignoredErrors>
    <ignoredError sqref="D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D418274</dc:creator>
  <cp:lastModifiedBy>D418274</cp:lastModifiedBy>
  <dcterms:created xsi:type="dcterms:W3CDTF">2024-01-26T11:29:11Z</dcterms:created>
  <dcterms:modified xsi:type="dcterms:W3CDTF">2024-01-26T11:35:23Z</dcterms:modified>
</cp:coreProperties>
</file>